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alutazione dei gruppi" sheetId="1" r:id="rId1"/>
    <sheet name="Complessivo" sheetId="2" r:id="rId2"/>
    <sheet name="Foglio1" sheetId="3" r:id="rId3"/>
    <sheet name="Foglio2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12"/>
            <color indexed="8"/>
            <rFont val="Times New Roman"/>
            <family val="1"/>
          </rPr>
          <t>1=assente       0%
2=mediocre    30%
3=sufficiente  60%
4=discreto     80%
5=ottimo        100%</t>
        </r>
      </text>
    </comment>
    <comment ref="E7" authorId="0">
      <text>
        <r>
          <rPr>
            <b/>
            <sz val="14"/>
            <color indexed="8"/>
            <rFont val="Times New Roman"/>
            <family val="1"/>
          </rPr>
          <t>Ho ricavato la media conseguita dai corsisti del gruppo A relativamente al primo descrittore con la funzione =MEDIA (B7:D7)</t>
        </r>
      </text>
    </comment>
    <comment ref="A8" authorId="0">
      <text>
        <r>
          <rPr>
            <b/>
            <sz val="12"/>
            <color indexed="8"/>
            <rFont val="Times New Roman"/>
            <family val="1"/>
          </rPr>
          <t>1=scarso         0%
2=mediocre    30%
3=sufficiente  60%
4=discreto      80%
5=ottimo        100%</t>
        </r>
      </text>
    </comment>
    <comment ref="A9" authorId="0">
      <text>
        <r>
          <rPr>
            <b/>
            <sz val="12"/>
            <color indexed="8"/>
            <rFont val="Times New Roman"/>
            <family val="1"/>
          </rPr>
          <t xml:space="preserve">1=scarso         0%
2=mediocre    30%
3=sufficiente  60%
4=discreto     80%
5=ottimo        100%
</t>
        </r>
      </text>
    </comment>
    <comment ref="A10" authorId="0">
      <text>
        <r>
          <rPr>
            <b/>
            <sz val="12"/>
            <color indexed="8"/>
            <rFont val="Times New Roman"/>
            <family val="1"/>
          </rPr>
          <t xml:space="preserve">1=scarso        0%
2=mediocre    30%
3=sufficiente  60%
4=discreto     80%
5=ottimo        100%
</t>
        </r>
      </text>
    </comment>
    <comment ref="A11" authorId="0">
      <text>
        <r>
          <rPr>
            <b/>
            <sz val="12"/>
            <color indexed="8"/>
            <rFont val="Times New Roman"/>
            <family val="1"/>
          </rPr>
          <t>1=scarsa         0%
2=mediocre    30%
3=sufficiente  60%
4=discreta     80%
5=ottima        100%</t>
        </r>
      </text>
    </comment>
    <comment ref="A12" authorId="0">
      <text>
        <r>
          <rPr>
            <b/>
            <sz val="12"/>
            <color indexed="8"/>
            <rFont val="Times New Roman"/>
            <family val="1"/>
          </rPr>
          <t xml:space="preserve">1=mai
2=qualche volta
3=abbastanza
4=spesso
5=sempre
</t>
        </r>
      </text>
    </comment>
    <comment ref="B13" authorId="0">
      <text>
        <r>
          <rPr>
            <b/>
            <sz val="14"/>
            <color indexed="8"/>
            <rFont val="Times New Roman"/>
            <family val="1"/>
          </rPr>
          <t xml:space="preserve">Ho ricavato la funzione di excel 'Media' sui valori delle caselle. Per esempio per quanto riguarda il I° corsista Piero del Gruppo A, la formula è  =MEDIA (B7:D7).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4"/>
            <color indexed="8"/>
            <rFont val="Times New Roman"/>
            <family val="1"/>
          </rPr>
          <t xml:space="preserve">Il punteggio di Piero  per tutti i descrittori del Gruppo A viene moltiplicato per 4 per tener conto del peso (20) attribuito a questo gruppo di descrittori secondo la proporzione: 4,7:5 =x: 20 ottenendo la formula =B13*4.
</t>
        </r>
      </text>
    </comment>
    <comment ref="A19" authorId="0">
      <text>
        <r>
          <rPr>
            <b/>
            <sz val="12"/>
            <color indexed="8"/>
            <rFont val="Times New Roman"/>
            <family val="1"/>
          </rPr>
          <t xml:space="preserve">1= inesistente
2= irrilevante
3= mediocre
4= adeguato
5 =eccellente
</t>
        </r>
      </text>
    </comment>
    <comment ref="A20" authorId="0">
      <text>
        <r>
          <rPr>
            <b/>
            <sz val="12"/>
            <color indexed="8"/>
            <rFont val="Times New Roman"/>
            <family val="1"/>
          </rPr>
          <t xml:space="preserve">1= per nulla pertinente
2= scarsamente pertinente
3= mediocremente pertinente
4= pertinente
5=approfondito
</t>
        </r>
      </text>
    </comment>
    <comment ref="A21" authorId="0">
      <text>
        <r>
          <rPr>
            <b/>
            <sz val="12"/>
            <color indexed="8"/>
            <rFont val="Times New Roman"/>
            <family val="1"/>
          </rPr>
          <t xml:space="preserve">1=assente
2=irrilevante
3= mediocre
4=adeguato
5=completo e approfondito
</t>
        </r>
        <r>
          <rPr>
            <b/>
            <sz val="8"/>
            <color indexed="8"/>
            <rFont val="Times New Roman"/>
            <family val="1"/>
          </rPr>
          <t xml:space="preserve">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b/>
            <sz val="12"/>
            <color indexed="8"/>
            <rFont val="Times New Roman"/>
            <family val="1"/>
          </rPr>
          <t>=inesistente
2=irrilevante
3=mediocre
4= efficace
5=costruttivo</t>
        </r>
      </text>
    </comment>
    <comment ref="A23" authorId="0">
      <text>
        <r>
          <rPr>
            <b/>
            <sz val="12"/>
            <color indexed="8"/>
            <rFont val="Times New Roman"/>
            <family val="1"/>
          </rPr>
          <t xml:space="preserve">1= nessuna
2=scarsa
3= mediocre
4=rilevante
5=costruttiva
</t>
        </r>
      </text>
    </comment>
    <comment ref="A24" authorId="0">
      <text>
        <r>
          <rPr>
            <b/>
            <sz val="12"/>
            <color indexed="8"/>
            <rFont val="Times New Roman"/>
            <family val="1"/>
          </rPr>
          <t xml:space="preserve">1=inesistente
2=scarsa 
3= mediocre
4=adeguata
5=originale
</t>
        </r>
      </text>
    </comment>
    <comment ref="A31" authorId="0">
      <text>
        <r>
          <rPr>
            <b/>
            <sz val="12"/>
            <color indexed="8"/>
            <rFont val="Times New Roman"/>
            <family val="1"/>
          </rPr>
          <t xml:space="preserve">1=assente
2=scarsa
3= mediocre
4=adeguata
5=propositiva
</t>
        </r>
      </text>
    </comment>
    <comment ref="A32" authorId="0">
      <text>
        <r>
          <rPr>
            <b/>
            <sz val="12"/>
            <color indexed="8"/>
            <rFont val="Times New Roman"/>
            <family val="1"/>
          </rPr>
          <t xml:space="preserve">1=assente
2=scarso
3= mediocre
4=adeguato
5=ottimo
</t>
        </r>
      </text>
    </comment>
    <comment ref="A33" authorId="0">
      <text>
        <r>
          <rPr>
            <b/>
            <sz val="12"/>
            <color indexed="8"/>
            <rFont val="Times New Roman"/>
            <family val="1"/>
          </rPr>
          <t>1= assente
2= poco rilevante
3= mediocre
4= efficace
5= costruttivo</t>
        </r>
      </text>
    </comment>
    <comment ref="A34" authorId="0">
      <text>
        <r>
          <rPr>
            <b/>
            <sz val="12"/>
            <color indexed="8"/>
            <rFont val="Times New Roman"/>
            <family val="1"/>
          </rPr>
          <t xml:space="preserve">1=assente
2=scarsa
3= mediocre
4=adeguata
5=eccellente
</t>
        </r>
      </text>
    </comment>
    <comment ref="A35" authorId="0">
      <text>
        <r>
          <rPr>
            <b/>
            <sz val="12"/>
            <color indexed="8"/>
            <rFont val="Times New Roman"/>
            <family val="1"/>
          </rPr>
          <t>1=assente
2=scarso
3= mediocre
4=adeguato
5=eccellente</t>
        </r>
      </text>
    </comment>
    <comment ref="A36" authorId="0">
      <text>
        <r>
          <rPr>
            <b/>
            <sz val="12"/>
            <color indexed="8"/>
            <rFont val="Times New Roman"/>
            <family val="1"/>
          </rPr>
          <t>1=assente
2=scarsa
3= mediocre
4=adeguata
5=ottima</t>
        </r>
      </text>
    </comment>
    <comment ref="B42" authorId="0">
      <text>
        <r>
          <rPr>
            <b/>
            <sz val="14"/>
            <color indexed="8"/>
            <rFont val="Times New Roman"/>
            <family val="1"/>
          </rPr>
          <t xml:space="preserve">Il valore complessivo è dato dalla somma degli indici dei tre aspetti
B14+B26+B38
</t>
        </r>
      </text>
    </comment>
    <comment ref="E43" authorId="0">
      <text>
        <r>
          <rPr>
            <b/>
            <sz val="14"/>
            <color indexed="8"/>
            <rFont val="Times New Roman"/>
            <family val="1"/>
          </rPr>
          <t xml:space="preserve">Calcolata utilizzando la formula di excel sui valori della valutazione complessiva di tutti i corsisti del gruppo A
dev.st(B42:D42)
</t>
        </r>
      </text>
    </comment>
  </commentList>
</comments>
</file>

<file path=xl/sharedStrings.xml><?xml version="1.0" encoding="utf-8"?>
<sst xmlns="http://schemas.openxmlformats.org/spreadsheetml/2006/main" count="76" uniqueCount="55">
  <si>
    <t>GRUPPO A</t>
  </si>
  <si>
    <t>GRUPPO B</t>
  </si>
  <si>
    <t>GRUPPO C</t>
  </si>
  <si>
    <t>A) Aspetti quantitativi</t>
  </si>
  <si>
    <t>Piero</t>
  </si>
  <si>
    <t>Antonietta</t>
  </si>
  <si>
    <t>Giovanna</t>
  </si>
  <si>
    <t>Media</t>
  </si>
  <si>
    <t>Mirella F.</t>
  </si>
  <si>
    <t>Teresa</t>
  </si>
  <si>
    <t>Mirella P.</t>
  </si>
  <si>
    <t>Angela</t>
  </si>
  <si>
    <t>Maria Carmela</t>
  </si>
  <si>
    <t>Silvana</t>
  </si>
  <si>
    <t>Media compl</t>
  </si>
  <si>
    <t>Accesso al corso on-line, on-site</t>
  </si>
  <si>
    <t>Utilizzo dei materiali di studio</t>
  </si>
  <si>
    <t>Utilizzo strumenti comunicazione sincroni e asincroni</t>
  </si>
  <si>
    <t>Rispetto tempi di consegna</t>
  </si>
  <si>
    <t>Fruizione feedback</t>
  </si>
  <si>
    <t>Richieste di chiarimenti</t>
  </si>
  <si>
    <t>Tot del gruppo  A</t>
  </si>
  <si>
    <t>Valore indice</t>
  </si>
  <si>
    <t>B) Aspetti qualitativi</t>
  </si>
  <si>
    <t>Contributo interventi forum, sincrono, chat etc.</t>
  </si>
  <si>
    <t>Elaborati individuali</t>
  </si>
  <si>
    <t>Approfondimenti materiali studio</t>
  </si>
  <si>
    <t>Contributo prodotto finale</t>
  </si>
  <si>
    <t>Partecipazione gruppi lavoro</t>
  </si>
  <si>
    <t>Cura editing (elaborati individuali e prodotti finali)</t>
  </si>
  <si>
    <t>Tot B</t>
  </si>
  <si>
    <t>C) Aspetti  relazionali</t>
  </si>
  <si>
    <t>Pratiche di collaborazione, condivisione e cooperazione</t>
  </si>
  <si>
    <t>Rispetto netiquette</t>
  </si>
  <si>
    <t>Sostegno difficoltà del gruppo</t>
  </si>
  <si>
    <t>Capacità decisionale</t>
  </si>
  <si>
    <t>Contributo clima sereno</t>
  </si>
  <si>
    <t>Capacità di ascolto dei suggerimenti</t>
  </si>
  <si>
    <t>Tot C</t>
  </si>
  <si>
    <t>Media Gruppo A</t>
  </si>
  <si>
    <t>Mirella P</t>
  </si>
  <si>
    <t>Media Gruppo B</t>
  </si>
  <si>
    <t>Media Gruppo C</t>
  </si>
  <si>
    <t>Totale corsisti</t>
  </si>
  <si>
    <t>Valutazione complessiva</t>
  </si>
  <si>
    <t>Standard deviation</t>
  </si>
  <si>
    <t>Punteggio massimo</t>
  </si>
  <si>
    <t>Soglia di accettabilità</t>
  </si>
  <si>
    <t xml:space="preserve">Il procedimento adottato per la valutazione dei corsisti è basato sul valore attribuito a ciascun descrittore (vedi commento) e sulla ponderazione di ogni aspetto considerato.
Sulla base della valutazione attribuita ad ogni corsista viene calcolato un punteggio per ogni aspetto (quantitativo, qualitativo e relazionale) come media  ottenuta sommando i voti di ciascun descrittore diviso il numero dei descrittori stessi.  Per una valutazione complessiva, si è attribuito, invece, un peso per ogni aspetto, secondo quanto di seguito indicato:
-Aspetti quantitativi (A) = 20
-Aspetti qualitativi (B)   = 40
-Aspetti relazionali (C)  = 40 
in maniera tale da ottenere 100 come valore massimo del punteggio complessivo di tutti gli aspetti.  
</t>
  </si>
  <si>
    <t>Si è fissata una soglia di accettabilità pari a 60/100 per la valutazione sintetica di tutti e tre gli aspetti riferita al singolo corsista ed al gruppo.</t>
  </si>
  <si>
    <t xml:space="preserve">La deviazione standard dà la misura della omogeneità o della variabilità all’interno del gruppo, nell’ultima colonnina si fornisce la DS di tutti e tre i gruppi. </t>
  </si>
  <si>
    <t>Naturalmente tanto più è piccola la DS tanto più è omogeneo il gruppo, se la DS è più elevata, vuol dire che il gruppo è più disomogeneo.</t>
  </si>
  <si>
    <t>Per quanto riguarda il sistema di ponderazione adottato, ai livelli quantitativi abbiamo attribuito un peso minore poichè, riteniamo che non siano un valore determinante all'impegno profuso, mentre si è attribuito un identico peso all’aspetto qualitativo e relazionale ritenendo entrambi rilevanti alla creazione di una comunità virtuale di apprendimento e alla misurazione dell'acquisizione di nuove competenze quale quella del cooperative working</t>
  </si>
  <si>
    <t>Come esempio di metodo seguito nella costruzione del foglio di calcolo si vedano i commenti riferiti al corsista ''Piero"</t>
  </si>
  <si>
    <t>TUTOR - Griglia Monitoraggio Corsisti  - N° Corsisti 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</si>
</sst>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33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3" fontId="1" fillId="36" borderId="0" xfId="0" applyNumberFormat="1" applyFont="1" applyFill="1" applyBorder="1" applyAlignment="1">
      <alignment/>
    </xf>
    <xf numFmtId="4" fontId="1" fillId="37" borderId="12" xfId="0" applyNumberFormat="1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4" fontId="1" fillId="39" borderId="12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1" fillId="34" borderId="14" xfId="0" applyFon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4" fontId="1" fillId="37" borderId="14" xfId="0" applyNumberFormat="1" applyFont="1" applyFill="1" applyBorder="1" applyAlignment="1">
      <alignment/>
    </xf>
    <xf numFmtId="0" fontId="1" fillId="38" borderId="14" xfId="0" applyFont="1" applyFill="1" applyBorder="1" applyAlignment="1">
      <alignment/>
    </xf>
    <xf numFmtId="4" fontId="1" fillId="39" borderId="14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164" fontId="1" fillId="34" borderId="15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164" fontId="1" fillId="36" borderId="15" xfId="0" applyNumberFormat="1" applyFont="1" applyFill="1" applyBorder="1" applyAlignment="1">
      <alignment/>
    </xf>
    <xf numFmtId="4" fontId="1" fillId="37" borderId="16" xfId="0" applyNumberFormat="1" applyFont="1" applyFill="1" applyBorder="1" applyAlignment="1">
      <alignment/>
    </xf>
    <xf numFmtId="164" fontId="1" fillId="38" borderId="15" xfId="0" applyNumberFormat="1" applyFont="1" applyFill="1" applyBorder="1" applyAlignment="1">
      <alignment/>
    </xf>
    <xf numFmtId="4" fontId="1" fillId="39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1" fillId="34" borderId="18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1" fillId="34" borderId="18" xfId="0" applyFont="1" applyFill="1" applyBorder="1" applyAlignment="1">
      <alignment wrapText="1"/>
    </xf>
    <xf numFmtId="4" fontId="1" fillId="35" borderId="16" xfId="0" applyNumberFormat="1" applyFont="1" applyFill="1" applyBorder="1" applyAlignment="1">
      <alignment/>
    </xf>
    <xf numFmtId="0" fontId="1" fillId="36" borderId="18" xfId="0" applyFont="1" applyFill="1" applyBorder="1" applyAlignment="1">
      <alignment wrapText="1"/>
    </xf>
    <xf numFmtId="3" fontId="1" fillId="36" borderId="18" xfId="0" applyNumberFormat="1" applyFont="1" applyFill="1" applyBorder="1" applyAlignment="1">
      <alignment wrapText="1"/>
    </xf>
    <xf numFmtId="4" fontId="1" fillId="37" borderId="16" xfId="0" applyNumberFormat="1" applyFont="1" applyFill="1" applyBorder="1" applyAlignment="1">
      <alignment/>
    </xf>
    <xf numFmtId="0" fontId="1" fillId="38" borderId="18" xfId="0" applyFont="1" applyFill="1" applyBorder="1" applyAlignment="1">
      <alignment wrapText="1"/>
    </xf>
    <xf numFmtId="4" fontId="1" fillId="39" borderId="14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4" borderId="18" xfId="0" applyNumberFormat="1" applyFont="1" applyFill="1" applyBorder="1" applyAlignment="1">
      <alignment/>
    </xf>
    <xf numFmtId="164" fontId="1" fillId="36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164" fontId="1" fillId="38" borderId="18" xfId="0" applyNumberFormat="1" applyFont="1" applyFill="1" applyBorder="1" applyAlignment="1">
      <alignment/>
    </xf>
    <xf numFmtId="0" fontId="4" fillId="0" borderId="0" xfId="0" applyFont="1" applyAlignment="1">
      <alignment vertical="center" wrapText="1"/>
    </xf>
    <xf numFmtId="0" fontId="1" fillId="34" borderId="14" xfId="0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 wrapText="1"/>
    </xf>
    <xf numFmtId="3" fontId="1" fillId="36" borderId="14" xfId="0" applyNumberFormat="1" applyFont="1" applyFill="1" applyBorder="1" applyAlignment="1">
      <alignment horizontal="right" vertical="center" wrapText="1"/>
    </xf>
    <xf numFmtId="4" fontId="1" fillId="37" borderId="14" xfId="0" applyNumberFormat="1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right" vertical="center" wrapText="1"/>
    </xf>
    <xf numFmtId="4" fontId="1" fillId="39" borderId="14" xfId="0" applyNumberFormat="1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vertical="center" wrapText="1"/>
    </xf>
    <xf numFmtId="1" fontId="1" fillId="34" borderId="14" xfId="0" applyNumberFormat="1" applyFont="1" applyFill="1" applyBorder="1" applyAlignment="1">
      <alignment/>
    </xf>
    <xf numFmtId="1" fontId="1" fillId="36" borderId="14" xfId="0" applyNumberFormat="1" applyFont="1" applyFill="1" applyBorder="1" applyAlignment="1">
      <alignment/>
    </xf>
    <xf numFmtId="1" fontId="1" fillId="38" borderId="14" xfId="0" applyNumberFormat="1" applyFont="1" applyFill="1" applyBorder="1" applyAlignment="1">
      <alignment/>
    </xf>
    <xf numFmtId="1" fontId="1" fillId="33" borderId="14" xfId="0" applyNumberFormat="1" applyFont="1" applyFill="1" applyBorder="1" applyAlignment="1">
      <alignment/>
    </xf>
    <xf numFmtId="164" fontId="1" fillId="36" borderId="14" xfId="0" applyNumberFormat="1" applyFont="1" applyFill="1" applyBorder="1" applyAlignment="1">
      <alignment/>
    </xf>
    <xf numFmtId="164" fontId="1" fillId="38" borderId="1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justify" vertical="top" wrapText="1"/>
    </xf>
    <xf numFmtId="4" fontId="10" fillId="0" borderId="0" xfId="0" applyNumberFormat="1" applyFont="1" applyAlignment="1">
      <alignment horizontal="justify" vertical="top" wrapText="1"/>
    </xf>
    <xf numFmtId="3" fontId="10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1" fillId="38" borderId="14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19" xfId="0" applyFont="1" applyFill="1" applyBorder="1" applyAlignment="1">
      <alignment horizontal="center" wrapText="1"/>
    </xf>
    <xf numFmtId="4" fontId="1" fillId="35" borderId="14" xfId="0" applyNumberFormat="1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 wrapText="1"/>
    </xf>
    <xf numFmtId="0" fontId="1" fillId="36" borderId="19" xfId="0" applyFont="1" applyFill="1" applyBorder="1" applyAlignment="1">
      <alignment horizontal="center" wrapText="1"/>
    </xf>
    <xf numFmtId="3" fontId="1" fillId="36" borderId="19" xfId="0" applyNumberFormat="1" applyFont="1" applyFill="1" applyBorder="1" applyAlignment="1">
      <alignment horizontal="center" wrapText="1"/>
    </xf>
    <xf numFmtId="4" fontId="1" fillId="37" borderId="14" xfId="0" applyNumberFormat="1" applyFont="1" applyFill="1" applyBorder="1" applyAlignment="1">
      <alignment horizontal="center" wrapText="1"/>
    </xf>
    <xf numFmtId="0" fontId="1" fillId="38" borderId="18" xfId="0" applyFont="1" applyFill="1" applyBorder="1" applyAlignment="1">
      <alignment horizontal="center" wrapText="1"/>
    </xf>
    <xf numFmtId="0" fontId="1" fillId="38" borderId="19" xfId="0" applyFont="1" applyFill="1" applyBorder="1" applyAlignment="1">
      <alignment horizontal="center" wrapText="1"/>
    </xf>
    <xf numFmtId="4" fontId="1" fillId="39" borderId="14" xfId="0" applyNumberFormat="1" applyFont="1" applyFill="1" applyBorder="1" applyAlignment="1">
      <alignment horizontal="center" wrapText="1"/>
    </xf>
    <xf numFmtId="164" fontId="1" fillId="33" borderId="13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"/>
          <c:y val="0.01725"/>
          <c:w val="0.96825"/>
          <c:h val="0.96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cat>
            <c:strRef>
              <c:f>Complessivo!$A$3:$I$3</c:f>
              <c:strCache/>
            </c:strRef>
          </c:cat>
          <c:val>
            <c:numRef>
              <c:f>Complessivo!$A$4:$I$4</c:f>
              <c:numCache/>
            </c:numRef>
          </c:val>
          <c:shape val="box"/>
        </c:ser>
        <c:shape val="cylinder"/>
        <c:axId val="61636006"/>
        <c:axId val="17853143"/>
      </c:bar3D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60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76200</xdr:rowOff>
    </xdr:from>
    <xdr:to>
      <xdr:col>16</xdr:col>
      <xdr:colOff>323850</xdr:colOff>
      <xdr:row>42</xdr:row>
      <xdr:rowOff>152400</xdr:rowOff>
    </xdr:to>
    <xdr:graphicFrame>
      <xdr:nvGraphicFramePr>
        <xdr:cNvPr id="1" name="Grafico 1"/>
        <xdr:cNvGraphicFramePr/>
      </xdr:nvGraphicFramePr>
      <xdr:xfrm>
        <a:off x="4324350" y="1771650"/>
        <a:ext cx="6153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56"/>
  <sheetViews>
    <sheetView tabSelected="1" zoomScale="90" zoomScaleNormal="90" zoomScalePageLayoutView="0" workbookViewId="0" topLeftCell="A1">
      <selection activeCell="A1" sqref="A1:M1"/>
    </sheetView>
  </sheetViews>
  <sheetFormatPr defaultColWidth="11.57421875" defaultRowHeight="12.75"/>
  <cols>
    <col min="1" max="1" width="45.421875" style="1" customWidth="1"/>
    <col min="2" max="3" width="12.57421875" style="1" customWidth="1"/>
    <col min="4" max="4" width="10.421875" style="1" customWidth="1"/>
    <col min="5" max="5" width="13.28125" style="2" customWidth="1"/>
    <col min="6" max="7" width="10.57421875" style="1" customWidth="1"/>
    <col min="8" max="8" width="10.57421875" style="3" customWidth="1"/>
    <col min="9" max="9" width="13.57421875" style="2" customWidth="1"/>
    <col min="10" max="12" width="10.57421875" style="1" customWidth="1"/>
    <col min="13" max="13" width="13.00390625" style="2" customWidth="1"/>
    <col min="14" max="14" width="12.57421875" style="4" customWidth="1"/>
    <col min="15" max="250" width="9.140625" style="1" customWidth="1"/>
  </cols>
  <sheetData>
    <row r="1" spans="1:13" ht="22.5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4" spans="2:14" s="5" customFormat="1" ht="15.75" customHeight="1">
      <c r="B4" s="100" t="s">
        <v>0</v>
      </c>
      <c r="C4" s="100"/>
      <c r="D4" s="100"/>
      <c r="E4" s="100"/>
      <c r="F4" s="101" t="s">
        <v>1</v>
      </c>
      <c r="G4" s="101"/>
      <c r="H4" s="101"/>
      <c r="I4" s="101"/>
      <c r="J4" s="102" t="s">
        <v>2</v>
      </c>
      <c r="K4" s="102"/>
      <c r="L4" s="102"/>
      <c r="M4" s="102"/>
      <c r="N4" s="6"/>
    </row>
    <row r="5" spans="1:14" s="5" customFormat="1" ht="47.25">
      <c r="A5" s="7" t="s">
        <v>3</v>
      </c>
      <c r="B5" s="103" t="s">
        <v>4</v>
      </c>
      <c r="C5" s="104" t="s">
        <v>5</v>
      </c>
      <c r="D5" s="104" t="s">
        <v>6</v>
      </c>
      <c r="E5" s="105" t="s">
        <v>7</v>
      </c>
      <c r="F5" s="106" t="s">
        <v>8</v>
      </c>
      <c r="G5" s="107" t="s">
        <v>9</v>
      </c>
      <c r="H5" s="108" t="s">
        <v>10</v>
      </c>
      <c r="I5" s="109" t="s">
        <v>7</v>
      </c>
      <c r="J5" s="110" t="s">
        <v>11</v>
      </c>
      <c r="K5" s="111" t="s">
        <v>12</v>
      </c>
      <c r="L5" s="111" t="s">
        <v>13</v>
      </c>
      <c r="M5" s="112" t="s">
        <v>7</v>
      </c>
      <c r="N5" s="113" t="s">
        <v>14</v>
      </c>
    </row>
    <row r="6" spans="1:14" ht="18.75">
      <c r="A6" s="8"/>
      <c r="B6" s="9"/>
      <c r="C6" s="10"/>
      <c r="D6" s="10"/>
      <c r="E6" s="11"/>
      <c r="F6" s="12"/>
      <c r="G6" s="13"/>
      <c r="H6" s="14"/>
      <c r="I6" s="15"/>
      <c r="J6" s="16"/>
      <c r="K6" s="17"/>
      <c r="L6" s="17"/>
      <c r="M6" s="18"/>
      <c r="N6" s="19"/>
    </row>
    <row r="7" spans="1:14" ht="37.5">
      <c r="A7" s="20" t="s">
        <v>15</v>
      </c>
      <c r="B7" s="21">
        <v>5</v>
      </c>
      <c r="C7" s="21">
        <v>5</v>
      </c>
      <c r="D7" s="21">
        <v>4</v>
      </c>
      <c r="E7" s="22">
        <f aca="true" t="shared" si="0" ref="E7:E13">AVERAGE(B7:D7)</f>
        <v>4.666666666666667</v>
      </c>
      <c r="F7" s="23">
        <v>5</v>
      </c>
      <c r="G7" s="23">
        <v>5</v>
      </c>
      <c r="H7" s="24">
        <v>1</v>
      </c>
      <c r="I7" s="25">
        <f aca="true" t="shared" si="1" ref="I7:I13">AVERAGE(F7:H7)</f>
        <v>3.6666666666666665</v>
      </c>
      <c r="J7" s="26">
        <v>4</v>
      </c>
      <c r="K7" s="26">
        <v>2</v>
      </c>
      <c r="L7" s="26">
        <v>4</v>
      </c>
      <c r="M7" s="27">
        <f aca="true" t="shared" si="2" ref="M7:M13">AVERAGE(J7:L7)</f>
        <v>3.3333333333333335</v>
      </c>
      <c r="N7" s="28">
        <f aca="true" t="shared" si="3" ref="N7:N13">(E7+I7+M7)/3</f>
        <v>3.8888888888888893</v>
      </c>
    </row>
    <row r="8" spans="1:14" ht="37.5">
      <c r="A8" s="20" t="s">
        <v>16</v>
      </c>
      <c r="B8" s="21">
        <v>4</v>
      </c>
      <c r="C8" s="21">
        <v>4</v>
      </c>
      <c r="D8" s="21">
        <v>3</v>
      </c>
      <c r="E8" s="22">
        <f t="shared" si="0"/>
        <v>3.6666666666666665</v>
      </c>
      <c r="F8" s="23">
        <v>4</v>
      </c>
      <c r="G8" s="23">
        <v>4</v>
      </c>
      <c r="H8" s="24">
        <v>2</v>
      </c>
      <c r="I8" s="25">
        <f t="shared" si="1"/>
        <v>3.3333333333333335</v>
      </c>
      <c r="J8" s="26">
        <v>4</v>
      </c>
      <c r="K8" s="26">
        <v>3</v>
      </c>
      <c r="L8" s="26">
        <v>5</v>
      </c>
      <c r="M8" s="27">
        <f t="shared" si="2"/>
        <v>4</v>
      </c>
      <c r="N8" s="28">
        <f t="shared" si="3"/>
        <v>3.6666666666666665</v>
      </c>
    </row>
    <row r="9" spans="1:14" ht="56.25">
      <c r="A9" s="20" t="s">
        <v>17</v>
      </c>
      <c r="B9" s="21">
        <v>5</v>
      </c>
      <c r="C9" s="21">
        <v>3</v>
      </c>
      <c r="D9" s="21">
        <v>3</v>
      </c>
      <c r="E9" s="22">
        <f t="shared" si="0"/>
        <v>3.6666666666666665</v>
      </c>
      <c r="F9" s="23">
        <v>4</v>
      </c>
      <c r="G9" s="23">
        <v>3</v>
      </c>
      <c r="H9" s="24">
        <v>1</v>
      </c>
      <c r="I9" s="25">
        <f t="shared" si="1"/>
        <v>2.6666666666666665</v>
      </c>
      <c r="J9" s="26">
        <v>4</v>
      </c>
      <c r="K9" s="26">
        <v>2</v>
      </c>
      <c r="L9" s="26">
        <v>3</v>
      </c>
      <c r="M9" s="27">
        <f t="shared" si="2"/>
        <v>3</v>
      </c>
      <c r="N9" s="28">
        <f t="shared" si="3"/>
        <v>3.1111111111111107</v>
      </c>
    </row>
    <row r="10" spans="1:14" ht="18.75">
      <c r="A10" s="20" t="s">
        <v>18</v>
      </c>
      <c r="B10" s="21">
        <v>4</v>
      </c>
      <c r="C10" s="21">
        <v>5</v>
      </c>
      <c r="D10" s="21">
        <v>3</v>
      </c>
      <c r="E10" s="22">
        <f t="shared" si="0"/>
        <v>4</v>
      </c>
      <c r="F10" s="23">
        <v>4</v>
      </c>
      <c r="G10" s="23">
        <v>4</v>
      </c>
      <c r="H10" s="24">
        <v>0</v>
      </c>
      <c r="I10" s="25">
        <f t="shared" si="1"/>
        <v>2.6666666666666665</v>
      </c>
      <c r="J10" s="26">
        <v>3</v>
      </c>
      <c r="K10" s="26">
        <v>2</v>
      </c>
      <c r="L10" s="26">
        <v>3</v>
      </c>
      <c r="M10" s="27">
        <f t="shared" si="2"/>
        <v>2.6666666666666665</v>
      </c>
      <c r="N10" s="28">
        <f t="shared" si="3"/>
        <v>3.1111111111111107</v>
      </c>
    </row>
    <row r="11" spans="1:14" ht="18.75">
      <c r="A11" s="20" t="s">
        <v>19</v>
      </c>
      <c r="B11" s="21">
        <v>5</v>
      </c>
      <c r="C11" s="21">
        <v>5</v>
      </c>
      <c r="D11" s="21">
        <v>3</v>
      </c>
      <c r="E11" s="22">
        <f t="shared" si="0"/>
        <v>4.333333333333333</v>
      </c>
      <c r="F11" s="23">
        <v>4</v>
      </c>
      <c r="G11" s="23">
        <v>4</v>
      </c>
      <c r="H11" s="24">
        <v>0</v>
      </c>
      <c r="I11" s="25">
        <f t="shared" si="1"/>
        <v>2.6666666666666665</v>
      </c>
      <c r="J11" s="26">
        <v>4</v>
      </c>
      <c r="K11" s="26">
        <v>3</v>
      </c>
      <c r="L11" s="26">
        <v>4</v>
      </c>
      <c r="M11" s="27">
        <f t="shared" si="2"/>
        <v>3.6666666666666665</v>
      </c>
      <c r="N11" s="28">
        <f t="shared" si="3"/>
        <v>3.5555555555555554</v>
      </c>
    </row>
    <row r="12" spans="1:14" ht="18.75">
      <c r="A12" s="20" t="s">
        <v>20</v>
      </c>
      <c r="B12" s="21">
        <v>5</v>
      </c>
      <c r="C12" s="21">
        <v>4</v>
      </c>
      <c r="D12" s="21">
        <v>4</v>
      </c>
      <c r="E12" s="22">
        <f t="shared" si="0"/>
        <v>4.333333333333333</v>
      </c>
      <c r="F12" s="23">
        <v>5</v>
      </c>
      <c r="G12" s="23">
        <v>5</v>
      </c>
      <c r="H12" s="24">
        <v>0</v>
      </c>
      <c r="I12" s="25">
        <f t="shared" si="1"/>
        <v>3.3333333333333335</v>
      </c>
      <c r="J12" s="26">
        <v>4</v>
      </c>
      <c r="K12" s="26">
        <v>3</v>
      </c>
      <c r="L12" s="26">
        <v>3</v>
      </c>
      <c r="M12" s="27">
        <f t="shared" si="2"/>
        <v>3.3333333333333335</v>
      </c>
      <c r="N12" s="28">
        <f t="shared" si="3"/>
        <v>3.6666666666666665</v>
      </c>
    </row>
    <row r="13" spans="1:14" ht="18.75">
      <c r="A13" s="29" t="s">
        <v>21</v>
      </c>
      <c r="B13" s="30">
        <f>AVERAGE(B7:B12)</f>
        <v>4.666666666666667</v>
      </c>
      <c r="C13" s="30">
        <f>AVERAGE(C7:C12)</f>
        <v>4.333333333333333</v>
      </c>
      <c r="D13" s="30">
        <f>AVERAGE(D7:D12)</f>
        <v>3.3333333333333335</v>
      </c>
      <c r="E13" s="31">
        <f t="shared" si="0"/>
        <v>4.111111111111112</v>
      </c>
      <c r="F13" s="32">
        <f>AVERAGE(F7:F12)</f>
        <v>4.333333333333333</v>
      </c>
      <c r="G13" s="32">
        <f>AVERAGE(G7:G12)</f>
        <v>4.166666666666667</v>
      </c>
      <c r="H13" s="32">
        <f>AVERAGE(H7:H12)</f>
        <v>0.6666666666666666</v>
      </c>
      <c r="I13" s="33">
        <f t="shared" si="1"/>
        <v>3.0555555555555554</v>
      </c>
      <c r="J13" s="34">
        <f>AVERAGE(J7:J12)</f>
        <v>3.8333333333333335</v>
      </c>
      <c r="K13" s="34">
        <f>AVERAGE(K7:K12)</f>
        <v>2.5</v>
      </c>
      <c r="L13" s="34">
        <f>AVERAGE(L7:L12)</f>
        <v>3.6666666666666665</v>
      </c>
      <c r="M13" s="35">
        <f t="shared" si="2"/>
        <v>3.3333333333333335</v>
      </c>
      <c r="N13" s="28">
        <f t="shared" si="3"/>
        <v>3.5</v>
      </c>
    </row>
    <row r="14" spans="1:14" ht="22.5">
      <c r="A14" s="36" t="s">
        <v>22</v>
      </c>
      <c r="B14" s="37">
        <f aca="true" t="shared" si="4" ref="B14:N14">B13*6</f>
        <v>28</v>
      </c>
      <c r="C14" s="37">
        <f t="shared" si="4"/>
        <v>26</v>
      </c>
      <c r="D14" s="37">
        <f t="shared" si="4"/>
        <v>20</v>
      </c>
      <c r="E14" s="37">
        <f t="shared" si="4"/>
        <v>24.66666666666667</v>
      </c>
      <c r="F14" s="37">
        <f t="shared" si="4"/>
        <v>26</v>
      </c>
      <c r="G14" s="37">
        <f t="shared" si="4"/>
        <v>25</v>
      </c>
      <c r="H14" s="37">
        <f t="shared" si="4"/>
        <v>4</v>
      </c>
      <c r="I14" s="37">
        <f t="shared" si="4"/>
        <v>18.333333333333332</v>
      </c>
      <c r="J14" s="37">
        <f t="shared" si="4"/>
        <v>23</v>
      </c>
      <c r="K14" s="37">
        <f t="shared" si="4"/>
        <v>15</v>
      </c>
      <c r="L14" s="37">
        <f t="shared" si="4"/>
        <v>22</v>
      </c>
      <c r="M14" s="37">
        <f t="shared" si="4"/>
        <v>20</v>
      </c>
      <c r="N14" s="37">
        <f t="shared" si="4"/>
        <v>21</v>
      </c>
    </row>
    <row r="15" spans="1:14" s="39" customFormat="1" ht="18.75">
      <c r="A15" s="38"/>
      <c r="B15" s="1"/>
      <c r="C15" s="1"/>
      <c r="D15" s="1"/>
      <c r="E15" s="2"/>
      <c r="F15" s="1"/>
      <c r="G15" s="1"/>
      <c r="H15" s="3"/>
      <c r="I15" s="2"/>
      <c r="J15" s="1"/>
      <c r="K15" s="1"/>
      <c r="L15" s="1"/>
      <c r="M15" s="2"/>
      <c r="N15" s="1"/>
    </row>
    <row r="16" spans="1:14" s="39" customFormat="1" ht="18.75">
      <c r="A16" s="40"/>
      <c r="B16" s="41"/>
      <c r="C16" s="41"/>
      <c r="D16" s="41"/>
      <c r="E16" s="42"/>
      <c r="F16" s="41"/>
      <c r="G16" s="41"/>
      <c r="H16" s="43"/>
      <c r="I16" s="42"/>
      <c r="J16" s="41"/>
      <c r="K16" s="41"/>
      <c r="L16" s="41"/>
      <c r="M16" s="42"/>
      <c r="N16" s="1"/>
    </row>
    <row r="17" spans="1:14" ht="18.75">
      <c r="A17" s="44" t="s">
        <v>23</v>
      </c>
      <c r="B17" s="41"/>
      <c r="C17" s="41"/>
      <c r="D17" s="41"/>
      <c r="E17" s="42"/>
      <c r="F17" s="41"/>
      <c r="G17" s="41"/>
      <c r="H17" s="43"/>
      <c r="I17" s="42"/>
      <c r="J17" s="41"/>
      <c r="K17" s="41"/>
      <c r="L17" s="41"/>
      <c r="M17" s="42"/>
      <c r="N17" s="45"/>
    </row>
    <row r="18" spans="1:14" ht="18.75">
      <c r="A18" s="38"/>
      <c r="B18" s="46"/>
      <c r="C18" s="46"/>
      <c r="D18" s="46"/>
      <c r="E18" s="47"/>
      <c r="F18" s="46"/>
      <c r="G18" s="46"/>
      <c r="H18" s="48"/>
      <c r="I18" s="47"/>
      <c r="J18" s="46"/>
      <c r="K18" s="46"/>
      <c r="L18" s="46"/>
      <c r="M18" s="47"/>
      <c r="N18" s="49"/>
    </row>
    <row r="19" spans="1:14" ht="37.5">
      <c r="A19" s="50" t="s">
        <v>24</v>
      </c>
      <c r="B19" s="21">
        <v>5</v>
      </c>
      <c r="C19" s="21">
        <v>5</v>
      </c>
      <c r="D19" s="21">
        <v>2</v>
      </c>
      <c r="E19" s="22">
        <f aca="true" t="shared" si="5" ref="E19:E25">AVERAGE(B19:D19)</f>
        <v>4</v>
      </c>
      <c r="F19" s="23">
        <v>5</v>
      </c>
      <c r="G19" s="23">
        <v>4</v>
      </c>
      <c r="H19" s="24">
        <v>1</v>
      </c>
      <c r="I19" s="25">
        <f aca="true" t="shared" si="6" ref="I19:I25">AVERAGE(F19:H19)</f>
        <v>3.3333333333333335</v>
      </c>
      <c r="J19" s="26">
        <v>5</v>
      </c>
      <c r="K19" s="26">
        <v>3</v>
      </c>
      <c r="L19" s="26">
        <v>4</v>
      </c>
      <c r="M19" s="27">
        <f aca="true" t="shared" si="7" ref="M19:M25">AVERAGE(J19:L19)</f>
        <v>4</v>
      </c>
      <c r="N19" s="28">
        <f aca="true" t="shared" si="8" ref="N19:N25">(E19+I19+M19)/3</f>
        <v>3.777777777777778</v>
      </c>
    </row>
    <row r="20" spans="1:14" ht="18.75">
      <c r="A20" s="50" t="s">
        <v>25</v>
      </c>
      <c r="B20" s="21">
        <v>5</v>
      </c>
      <c r="C20" s="21">
        <v>3</v>
      </c>
      <c r="D20" s="21">
        <v>2</v>
      </c>
      <c r="E20" s="22">
        <f t="shared" si="5"/>
        <v>3.3333333333333335</v>
      </c>
      <c r="F20" s="23">
        <v>4</v>
      </c>
      <c r="G20" s="23">
        <v>4</v>
      </c>
      <c r="H20" s="24">
        <v>1</v>
      </c>
      <c r="I20" s="25">
        <f t="shared" si="6"/>
        <v>3</v>
      </c>
      <c r="J20" s="26">
        <v>3</v>
      </c>
      <c r="K20" s="26">
        <v>3</v>
      </c>
      <c r="L20" s="26">
        <v>4</v>
      </c>
      <c r="M20" s="27">
        <f t="shared" si="7"/>
        <v>3.3333333333333335</v>
      </c>
      <c r="N20" s="28">
        <f t="shared" si="8"/>
        <v>3.2222222222222228</v>
      </c>
    </row>
    <row r="21" spans="1:14" ht="37.5">
      <c r="A21" s="50" t="s">
        <v>26</v>
      </c>
      <c r="B21" s="21">
        <v>5</v>
      </c>
      <c r="C21" s="21">
        <v>5</v>
      </c>
      <c r="D21" s="21">
        <v>3</v>
      </c>
      <c r="E21" s="22">
        <f t="shared" si="5"/>
        <v>4.333333333333333</v>
      </c>
      <c r="F21" s="23">
        <v>4</v>
      </c>
      <c r="G21" s="23">
        <v>4</v>
      </c>
      <c r="H21" s="24">
        <v>0</v>
      </c>
      <c r="I21" s="25">
        <f t="shared" si="6"/>
        <v>2.6666666666666665</v>
      </c>
      <c r="J21" s="26">
        <v>4</v>
      </c>
      <c r="K21" s="26">
        <v>3</v>
      </c>
      <c r="L21" s="26">
        <v>3</v>
      </c>
      <c r="M21" s="27">
        <f t="shared" si="7"/>
        <v>3.3333333333333335</v>
      </c>
      <c r="N21" s="28">
        <f t="shared" si="8"/>
        <v>3.4444444444444446</v>
      </c>
    </row>
    <row r="22" spans="1:14" ht="18.75">
      <c r="A22" s="51" t="s">
        <v>27</v>
      </c>
      <c r="B22" s="21">
        <v>4</v>
      </c>
      <c r="C22" s="21">
        <v>4</v>
      </c>
      <c r="D22" s="21">
        <v>3</v>
      </c>
      <c r="E22" s="22">
        <f t="shared" si="5"/>
        <v>3.6666666666666665</v>
      </c>
      <c r="F22" s="23">
        <v>5</v>
      </c>
      <c r="G22" s="23">
        <v>5</v>
      </c>
      <c r="H22" s="24">
        <v>0</v>
      </c>
      <c r="I22" s="25">
        <f t="shared" si="6"/>
        <v>3.3333333333333335</v>
      </c>
      <c r="J22" s="26">
        <v>4</v>
      </c>
      <c r="K22" s="26">
        <v>3</v>
      </c>
      <c r="L22" s="26">
        <v>3</v>
      </c>
      <c r="M22" s="27">
        <f t="shared" si="7"/>
        <v>3.3333333333333335</v>
      </c>
      <c r="N22" s="28">
        <f t="shared" si="8"/>
        <v>3.4444444444444446</v>
      </c>
    </row>
    <row r="23" spans="1:14" ht="18.75">
      <c r="A23" s="52" t="s">
        <v>28</v>
      </c>
      <c r="B23" s="21">
        <v>5</v>
      </c>
      <c r="C23" s="21">
        <v>4</v>
      </c>
      <c r="D23" s="21">
        <v>3</v>
      </c>
      <c r="E23" s="22">
        <f t="shared" si="5"/>
        <v>4</v>
      </c>
      <c r="F23" s="23">
        <v>4</v>
      </c>
      <c r="G23" s="23">
        <v>4</v>
      </c>
      <c r="H23" s="24">
        <v>0</v>
      </c>
      <c r="I23" s="25">
        <f t="shared" si="6"/>
        <v>2.6666666666666665</v>
      </c>
      <c r="J23" s="26">
        <v>4</v>
      </c>
      <c r="K23" s="26">
        <v>3</v>
      </c>
      <c r="L23" s="26">
        <v>3</v>
      </c>
      <c r="M23" s="27">
        <f t="shared" si="7"/>
        <v>3.3333333333333335</v>
      </c>
      <c r="N23" s="28">
        <f t="shared" si="8"/>
        <v>3.3333333333333335</v>
      </c>
    </row>
    <row r="24" spans="1:14" ht="37.5">
      <c r="A24" s="52" t="s">
        <v>29</v>
      </c>
      <c r="B24" s="21">
        <v>4</v>
      </c>
      <c r="C24" s="21">
        <v>4</v>
      </c>
      <c r="D24" s="21">
        <v>4</v>
      </c>
      <c r="E24" s="22">
        <f t="shared" si="5"/>
        <v>4</v>
      </c>
      <c r="F24" s="23">
        <v>3</v>
      </c>
      <c r="G24" s="23">
        <v>4</v>
      </c>
      <c r="H24" s="24">
        <v>0</v>
      </c>
      <c r="I24" s="25">
        <f t="shared" si="6"/>
        <v>2.3333333333333335</v>
      </c>
      <c r="J24" s="26">
        <v>3</v>
      </c>
      <c r="K24" s="26">
        <v>3</v>
      </c>
      <c r="L24" s="26">
        <v>3</v>
      </c>
      <c r="M24" s="27">
        <f t="shared" si="7"/>
        <v>3</v>
      </c>
      <c r="N24" s="28">
        <f t="shared" si="8"/>
        <v>3.111111111111111</v>
      </c>
    </row>
    <row r="25" spans="1:14" ht="18.75">
      <c r="A25" s="20" t="s">
        <v>30</v>
      </c>
      <c r="B25" s="53">
        <f>AVERAGE(B19:B24)</f>
        <v>4.666666666666667</v>
      </c>
      <c r="C25" s="53">
        <f>AVERAGE(C19:C24)</f>
        <v>4.166666666666667</v>
      </c>
      <c r="D25" s="53">
        <f>AVERAGE(D19:D24)</f>
        <v>2.8333333333333335</v>
      </c>
      <c r="E25" s="31">
        <f t="shared" si="5"/>
        <v>3.8888888888888893</v>
      </c>
      <c r="F25" s="32">
        <f>AVERAGE(F19:F24)</f>
        <v>4.166666666666667</v>
      </c>
      <c r="G25" s="32">
        <f>AVERAGE(G19:G24)</f>
        <v>4.166666666666667</v>
      </c>
      <c r="H25" s="54">
        <f>AVERAGE(H19:H24)</f>
        <v>0.3333333333333333</v>
      </c>
      <c r="I25" s="33">
        <f t="shared" si="6"/>
        <v>2.8888888888888893</v>
      </c>
      <c r="J25" s="34">
        <f>AVERAGE(J19:J24)</f>
        <v>3.8333333333333335</v>
      </c>
      <c r="K25" s="34">
        <f>AVERAGE(K19:K24)</f>
        <v>3</v>
      </c>
      <c r="L25" s="34">
        <f>AVERAGE(L19:L24)</f>
        <v>3.3333333333333335</v>
      </c>
      <c r="M25" s="35">
        <f t="shared" si="7"/>
        <v>3.3888888888888893</v>
      </c>
      <c r="N25" s="55">
        <f t="shared" si="8"/>
        <v>3.3888888888888893</v>
      </c>
    </row>
    <row r="26" spans="1:14" ht="22.5">
      <c r="A26" s="36" t="s">
        <v>22</v>
      </c>
      <c r="B26" s="37">
        <f aca="true" t="shared" si="9" ref="B26:M26">B25*6</f>
        <v>28</v>
      </c>
      <c r="C26" s="37">
        <f t="shared" si="9"/>
        <v>25</v>
      </c>
      <c r="D26" s="37">
        <f t="shared" si="9"/>
        <v>17</v>
      </c>
      <c r="E26" s="37">
        <f t="shared" si="9"/>
        <v>23.333333333333336</v>
      </c>
      <c r="F26" s="37">
        <f t="shared" si="9"/>
        <v>25</v>
      </c>
      <c r="G26" s="37">
        <f t="shared" si="9"/>
        <v>25</v>
      </c>
      <c r="H26" s="37">
        <f t="shared" si="9"/>
        <v>2</v>
      </c>
      <c r="I26" s="37">
        <f t="shared" si="9"/>
        <v>17.333333333333336</v>
      </c>
      <c r="J26" s="37">
        <f t="shared" si="9"/>
        <v>23</v>
      </c>
      <c r="K26" s="37">
        <f t="shared" si="9"/>
        <v>18</v>
      </c>
      <c r="L26" s="37">
        <f t="shared" si="9"/>
        <v>20</v>
      </c>
      <c r="M26" s="37">
        <f t="shared" si="9"/>
        <v>20.333333333333336</v>
      </c>
      <c r="N26" s="37">
        <f>N25*10</f>
        <v>33.88888888888889</v>
      </c>
    </row>
    <row r="27" spans="1:15" s="56" customFormat="1" ht="18.75">
      <c r="A27" s="38"/>
      <c r="B27" s="1"/>
      <c r="C27" s="1"/>
      <c r="D27" s="1"/>
      <c r="E27" s="2"/>
      <c r="F27" s="1"/>
      <c r="G27" s="1"/>
      <c r="H27" s="3"/>
      <c r="I27" s="2"/>
      <c r="J27" s="1"/>
      <c r="K27" s="1"/>
      <c r="L27" s="1"/>
      <c r="M27" s="2"/>
      <c r="N27" s="1"/>
      <c r="O27" s="1"/>
    </row>
    <row r="28" spans="1:14" ht="18.75">
      <c r="A28" s="38"/>
      <c r="N28" s="1"/>
    </row>
    <row r="29" spans="1:14" ht="18.75">
      <c r="A29" s="57" t="s">
        <v>31</v>
      </c>
      <c r="B29" s="58"/>
      <c r="C29" s="58"/>
      <c r="D29" s="58"/>
      <c r="E29" s="59"/>
      <c r="F29" s="58"/>
      <c r="G29" s="58"/>
      <c r="H29" s="60"/>
      <c r="I29" s="59"/>
      <c r="J29" s="58"/>
      <c r="K29" s="58"/>
      <c r="L29" s="58"/>
      <c r="M29" s="59"/>
      <c r="N29" s="45"/>
    </row>
    <row r="30" spans="1:14" ht="18.75">
      <c r="A30" s="38"/>
      <c r="B30" s="61"/>
      <c r="C30" s="61"/>
      <c r="D30" s="61"/>
      <c r="E30" s="62"/>
      <c r="F30" s="61"/>
      <c r="G30" s="61"/>
      <c r="H30" s="63"/>
      <c r="I30" s="62"/>
      <c r="J30" s="61"/>
      <c r="K30" s="61"/>
      <c r="L30" s="61"/>
      <c r="M30" s="62"/>
      <c r="N30" s="49"/>
    </row>
    <row r="31" spans="1:14" ht="37.5">
      <c r="A31" s="64" t="s">
        <v>32</v>
      </c>
      <c r="B31" s="65">
        <v>5</v>
      </c>
      <c r="C31" s="65">
        <v>4</v>
      </c>
      <c r="D31" s="65">
        <v>4</v>
      </c>
      <c r="E31" s="66">
        <f aca="true" t="shared" si="10" ref="E31:E37">AVERAGE(B31:D31)</f>
        <v>4.333333333333333</v>
      </c>
      <c r="F31" s="67">
        <v>5</v>
      </c>
      <c r="G31" s="67">
        <v>5</v>
      </c>
      <c r="H31" s="68">
        <v>1</v>
      </c>
      <c r="I31" s="69">
        <f aca="true" t="shared" si="11" ref="I31:I37">AVERAGE(F31:H31)</f>
        <v>3.6666666666666665</v>
      </c>
      <c r="J31" s="70">
        <v>5</v>
      </c>
      <c r="K31" s="70">
        <v>3</v>
      </c>
      <c r="L31" s="70">
        <v>3</v>
      </c>
      <c r="M31" s="71">
        <f aca="true" t="shared" si="12" ref="M31:M37">AVERAGE(J31:L31)</f>
        <v>3.6666666666666665</v>
      </c>
      <c r="N31" s="72">
        <f aca="true" t="shared" si="13" ref="N31:N37">(E31+I31+M31)/3</f>
        <v>3.888888888888889</v>
      </c>
    </row>
    <row r="32" spans="1:14" ht="18.75">
      <c r="A32" s="38" t="s">
        <v>33</v>
      </c>
      <c r="B32" s="65">
        <v>5</v>
      </c>
      <c r="C32" s="65">
        <v>4</v>
      </c>
      <c r="D32" s="65">
        <v>3</v>
      </c>
      <c r="E32" s="66">
        <f t="shared" si="10"/>
        <v>4</v>
      </c>
      <c r="F32" s="67">
        <v>5</v>
      </c>
      <c r="G32" s="67">
        <v>5</v>
      </c>
      <c r="H32" s="68">
        <v>1</v>
      </c>
      <c r="I32" s="69">
        <f t="shared" si="11"/>
        <v>3.6666666666666665</v>
      </c>
      <c r="J32" s="70">
        <v>5</v>
      </c>
      <c r="K32" s="70">
        <v>4</v>
      </c>
      <c r="L32" s="70">
        <v>4</v>
      </c>
      <c r="M32" s="71">
        <f t="shared" si="12"/>
        <v>4.333333333333333</v>
      </c>
      <c r="N32" s="72">
        <f t="shared" si="13"/>
        <v>4</v>
      </c>
    </row>
    <row r="33" spans="1:14" ht="18.75">
      <c r="A33" s="38" t="s">
        <v>34</v>
      </c>
      <c r="B33" s="65">
        <v>5</v>
      </c>
      <c r="C33" s="65">
        <v>4</v>
      </c>
      <c r="D33" s="65">
        <v>3</v>
      </c>
      <c r="E33" s="66">
        <f t="shared" si="10"/>
        <v>4</v>
      </c>
      <c r="F33" s="67">
        <v>5</v>
      </c>
      <c r="G33" s="67">
        <v>5</v>
      </c>
      <c r="H33" s="68">
        <v>2</v>
      </c>
      <c r="I33" s="69">
        <f t="shared" si="11"/>
        <v>4</v>
      </c>
      <c r="J33" s="70">
        <v>4</v>
      </c>
      <c r="K33" s="70">
        <v>3</v>
      </c>
      <c r="L33" s="70">
        <v>3</v>
      </c>
      <c r="M33" s="71">
        <f t="shared" si="12"/>
        <v>3.3333333333333335</v>
      </c>
      <c r="N33" s="72">
        <f t="shared" si="13"/>
        <v>3.777777777777778</v>
      </c>
    </row>
    <row r="34" spans="1:14" ht="18.75">
      <c r="A34" s="38" t="s">
        <v>35</v>
      </c>
      <c r="B34" s="65">
        <v>5</v>
      </c>
      <c r="C34" s="65">
        <v>3</v>
      </c>
      <c r="D34" s="65">
        <v>3</v>
      </c>
      <c r="E34" s="66">
        <f t="shared" si="10"/>
        <v>3.6666666666666665</v>
      </c>
      <c r="F34" s="67">
        <v>5</v>
      </c>
      <c r="G34" s="67">
        <v>5</v>
      </c>
      <c r="H34" s="68">
        <v>2</v>
      </c>
      <c r="I34" s="69">
        <f t="shared" si="11"/>
        <v>4</v>
      </c>
      <c r="J34" s="70">
        <v>4</v>
      </c>
      <c r="K34" s="70">
        <v>3</v>
      </c>
      <c r="L34" s="70">
        <v>3</v>
      </c>
      <c r="M34" s="71">
        <f t="shared" si="12"/>
        <v>3.3333333333333335</v>
      </c>
      <c r="N34" s="72">
        <f t="shared" si="13"/>
        <v>3.6666666666666665</v>
      </c>
    </row>
    <row r="35" spans="1:14" ht="18.75">
      <c r="A35" s="64" t="s">
        <v>36</v>
      </c>
      <c r="B35" s="65">
        <v>5</v>
      </c>
      <c r="C35" s="65">
        <v>4</v>
      </c>
      <c r="D35" s="65">
        <v>2</v>
      </c>
      <c r="E35" s="66">
        <f t="shared" si="10"/>
        <v>3.6666666666666665</v>
      </c>
      <c r="F35" s="67">
        <v>5</v>
      </c>
      <c r="G35" s="67">
        <v>5</v>
      </c>
      <c r="H35" s="68">
        <v>0</v>
      </c>
      <c r="I35" s="69">
        <f t="shared" si="11"/>
        <v>3.3333333333333335</v>
      </c>
      <c r="J35" s="70">
        <v>4</v>
      </c>
      <c r="K35" s="70">
        <v>4</v>
      </c>
      <c r="L35" s="70">
        <v>4</v>
      </c>
      <c r="M35" s="71">
        <f t="shared" si="12"/>
        <v>4</v>
      </c>
      <c r="N35" s="72">
        <f t="shared" si="13"/>
        <v>3.6666666666666665</v>
      </c>
    </row>
    <row r="36" spans="1:14" ht="37.5">
      <c r="A36" s="64" t="s">
        <v>37</v>
      </c>
      <c r="B36" s="65">
        <v>5</v>
      </c>
      <c r="C36" s="65">
        <v>4</v>
      </c>
      <c r="D36" s="65">
        <v>3</v>
      </c>
      <c r="E36" s="66">
        <f t="shared" si="10"/>
        <v>4</v>
      </c>
      <c r="F36" s="67">
        <v>4</v>
      </c>
      <c r="G36" s="67">
        <v>5</v>
      </c>
      <c r="H36" s="68">
        <v>0</v>
      </c>
      <c r="I36" s="69">
        <f t="shared" si="11"/>
        <v>3</v>
      </c>
      <c r="J36" s="70">
        <v>4</v>
      </c>
      <c r="K36" s="70">
        <v>3</v>
      </c>
      <c r="L36" s="70">
        <v>4</v>
      </c>
      <c r="M36" s="71">
        <f t="shared" si="12"/>
        <v>3.6666666666666665</v>
      </c>
      <c r="N36" s="72">
        <f t="shared" si="13"/>
        <v>3.5555555555555554</v>
      </c>
    </row>
    <row r="37" spans="1:14" ht="18.75">
      <c r="A37" s="38" t="s">
        <v>38</v>
      </c>
      <c r="B37" s="73">
        <f>AVERAGE(B31:B36)</f>
        <v>5</v>
      </c>
      <c r="C37" s="73">
        <f>AVERAGE(C31:C36)</f>
        <v>3.8333333333333335</v>
      </c>
      <c r="D37" s="73">
        <f>AVERAGE(D31:D36)</f>
        <v>3</v>
      </c>
      <c r="E37" s="66">
        <f t="shared" si="10"/>
        <v>3.9444444444444446</v>
      </c>
      <c r="F37" s="74">
        <f>AVERAGE(F31:F36)</f>
        <v>4.833333333333333</v>
      </c>
      <c r="G37" s="74">
        <f>AVERAGE(G31:G36)</f>
        <v>5</v>
      </c>
      <c r="H37" s="75">
        <f>AVERAGE(H31:H36)</f>
        <v>1</v>
      </c>
      <c r="I37" s="69">
        <f t="shared" si="11"/>
        <v>3.6111111111111107</v>
      </c>
      <c r="J37" s="76">
        <f>AVERAGE(J31:J36)</f>
        <v>4.333333333333333</v>
      </c>
      <c r="K37" s="76">
        <f>AVERAGE(K31:K36)</f>
        <v>3.3333333333333335</v>
      </c>
      <c r="L37" s="76">
        <f>AVERAGE(L31:L36)</f>
        <v>3.5</v>
      </c>
      <c r="M37" s="71">
        <f t="shared" si="12"/>
        <v>3.722222222222222</v>
      </c>
      <c r="N37" s="72">
        <f t="shared" si="13"/>
        <v>3.759259259259259</v>
      </c>
    </row>
    <row r="38" spans="1:14" ht="22.5">
      <c r="A38" s="36" t="s">
        <v>22</v>
      </c>
      <c r="B38" s="37">
        <f aca="true" t="shared" si="14" ref="B38:N38">B37*8</f>
        <v>40</v>
      </c>
      <c r="C38" s="37">
        <f t="shared" si="14"/>
        <v>30.666666666666668</v>
      </c>
      <c r="D38" s="37">
        <f t="shared" si="14"/>
        <v>24</v>
      </c>
      <c r="E38" s="37">
        <f t="shared" si="14"/>
        <v>31.555555555555557</v>
      </c>
      <c r="F38" s="37">
        <f t="shared" si="14"/>
        <v>38.666666666666664</v>
      </c>
      <c r="G38" s="37">
        <f t="shared" si="14"/>
        <v>40</v>
      </c>
      <c r="H38" s="37">
        <f t="shared" si="14"/>
        <v>8</v>
      </c>
      <c r="I38" s="37">
        <f t="shared" si="14"/>
        <v>28.888888888888886</v>
      </c>
      <c r="J38" s="37">
        <f t="shared" si="14"/>
        <v>34.666666666666664</v>
      </c>
      <c r="K38" s="37">
        <f t="shared" si="14"/>
        <v>26.666666666666668</v>
      </c>
      <c r="L38" s="37">
        <f t="shared" si="14"/>
        <v>28</v>
      </c>
      <c r="M38" s="37">
        <f t="shared" si="14"/>
        <v>29.777777777777775</v>
      </c>
      <c r="N38" s="37">
        <f t="shared" si="14"/>
        <v>30.074074074074073</v>
      </c>
    </row>
    <row r="39" spans="1:14" ht="18.75">
      <c r="A39" s="38"/>
      <c r="N39" s="1"/>
    </row>
    <row r="40" spans="1:14" ht="18.75">
      <c r="A40" s="38"/>
      <c r="N40" s="1"/>
    </row>
    <row r="41" spans="1:14" ht="51" customHeight="1">
      <c r="A41" s="77"/>
      <c r="B41" s="78" t="s">
        <v>4</v>
      </c>
      <c r="C41" s="78" t="s">
        <v>5</v>
      </c>
      <c r="D41" s="78" t="s">
        <v>6</v>
      </c>
      <c r="E41" s="79" t="s">
        <v>39</v>
      </c>
      <c r="F41" s="80" t="s">
        <v>8</v>
      </c>
      <c r="G41" s="80" t="s">
        <v>9</v>
      </c>
      <c r="H41" s="81" t="s">
        <v>40</v>
      </c>
      <c r="I41" s="82" t="s">
        <v>41</v>
      </c>
      <c r="J41" s="83" t="s">
        <v>11</v>
      </c>
      <c r="K41" s="83" t="s">
        <v>12</v>
      </c>
      <c r="L41" s="83" t="s">
        <v>13</v>
      </c>
      <c r="M41" s="84" t="s">
        <v>42</v>
      </c>
      <c r="N41" s="85" t="s">
        <v>43</v>
      </c>
    </row>
    <row r="42" spans="1:14" ht="18.75">
      <c r="A42" s="38" t="s">
        <v>44</v>
      </c>
      <c r="B42" s="86">
        <f aca="true" t="shared" si="15" ref="B42:N42">(B14+B26+B38)</f>
        <v>96</v>
      </c>
      <c r="C42" s="86">
        <f t="shared" si="15"/>
        <v>81.66666666666667</v>
      </c>
      <c r="D42" s="86">
        <f t="shared" si="15"/>
        <v>61</v>
      </c>
      <c r="E42" s="22">
        <f t="shared" si="15"/>
        <v>79.55555555555557</v>
      </c>
      <c r="F42" s="87">
        <f t="shared" si="15"/>
        <v>89.66666666666666</v>
      </c>
      <c r="G42" s="87">
        <f t="shared" si="15"/>
        <v>90</v>
      </c>
      <c r="H42" s="24">
        <f t="shared" si="15"/>
        <v>14</v>
      </c>
      <c r="I42" s="25">
        <f t="shared" si="15"/>
        <v>64.55555555555556</v>
      </c>
      <c r="J42" s="88">
        <f t="shared" si="15"/>
        <v>80.66666666666666</v>
      </c>
      <c r="K42" s="88">
        <f t="shared" si="15"/>
        <v>59.66666666666667</v>
      </c>
      <c r="L42" s="88">
        <f t="shared" si="15"/>
        <v>70</v>
      </c>
      <c r="M42" s="27">
        <f t="shared" si="15"/>
        <v>70.11111111111111</v>
      </c>
      <c r="N42" s="89">
        <f t="shared" si="15"/>
        <v>84.96296296296296</v>
      </c>
    </row>
    <row r="43" spans="1:14" ht="18.75">
      <c r="A43" s="38" t="s">
        <v>45</v>
      </c>
      <c r="B43" s="21"/>
      <c r="C43" s="21"/>
      <c r="D43" s="21"/>
      <c r="E43" s="22">
        <f>STDEV(B42:D42)</f>
        <v>17.595243464999037</v>
      </c>
      <c r="F43" s="90"/>
      <c r="G43" s="90"/>
      <c r="H43" s="24"/>
      <c r="I43" s="25">
        <f>STDEV(F42:H42)</f>
        <v>43.78271263782003</v>
      </c>
      <c r="J43" s="91"/>
      <c r="K43" s="91"/>
      <c r="L43" s="91"/>
      <c r="M43" s="27">
        <f>STDEV(J42:L42)</f>
        <v>10.500440907850491</v>
      </c>
      <c r="N43" s="28">
        <f>STDEV(B42:D42,F42:H42,J42:M42)</f>
        <v>23.617624373970372</v>
      </c>
    </row>
    <row r="44" ht="18.75">
      <c r="A44" s="38"/>
    </row>
    <row r="45" spans="1:2" ht="18.75">
      <c r="A45" s="38" t="s">
        <v>46</v>
      </c>
      <c r="B45" s="1">
        <v>100</v>
      </c>
    </row>
    <row r="46" spans="1:2" ht="18.75">
      <c r="A46" s="38" t="s">
        <v>47</v>
      </c>
      <c r="B46" s="1">
        <v>60</v>
      </c>
    </row>
    <row r="47" ht="15.75"/>
    <row r="48" spans="1:14" s="92" customFormat="1" ht="158.25" customHeight="1">
      <c r="A48" s="98" t="s">
        <v>48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s="92" customFormat="1" ht="62.25" customHeight="1">
      <c r="A49" s="98" t="s">
        <v>52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92" customFormat="1" ht="18.75">
      <c r="A50" s="97" t="s">
        <v>49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</row>
    <row r="51" spans="1:14" s="92" customFormat="1" ht="18.75">
      <c r="A51" s="97" t="s">
        <v>50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s="92" customFormat="1" ht="18.75">
      <c r="A52" s="97" t="s">
        <v>51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s="92" customFormat="1" ht="18.75" customHeight="1">
      <c r="A53" s="98" t="s">
        <v>53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s="96" customFormat="1" ht="18.75">
      <c r="A54" s="93"/>
      <c r="B54" s="93"/>
      <c r="C54" s="93"/>
      <c r="D54" s="93"/>
      <c r="E54" s="94"/>
      <c r="F54" s="93"/>
      <c r="G54" s="93"/>
      <c r="H54" s="95"/>
      <c r="I54" s="94"/>
      <c r="J54" s="93"/>
      <c r="K54" s="93"/>
      <c r="L54" s="93"/>
      <c r="M54" s="94"/>
      <c r="N54" s="93"/>
    </row>
    <row r="55" spans="1:14" s="96" customFormat="1" ht="18.75">
      <c r="A55" s="93"/>
      <c r="B55" s="93"/>
      <c r="C55" s="93"/>
      <c r="D55" s="93"/>
      <c r="E55" s="94"/>
      <c r="F55" s="93"/>
      <c r="G55" s="93"/>
      <c r="H55" s="95"/>
      <c r="I55" s="94"/>
      <c r="J55" s="93"/>
      <c r="K55" s="93"/>
      <c r="L55" s="93"/>
      <c r="M55" s="94"/>
      <c r="N55" s="93"/>
    </row>
    <row r="56" spans="1:14" s="96" customFormat="1" ht="18.75">
      <c r="A56" s="93"/>
      <c r="B56" s="93"/>
      <c r="C56" s="93"/>
      <c r="D56" s="93"/>
      <c r="E56" s="94"/>
      <c r="F56" s="93"/>
      <c r="G56" s="93"/>
      <c r="H56" s="95"/>
      <c r="I56" s="94"/>
      <c r="J56" s="93"/>
      <c r="K56" s="93"/>
      <c r="L56" s="93"/>
      <c r="M56" s="94"/>
      <c r="N56" s="93"/>
    </row>
  </sheetData>
  <sheetProtection selectLockedCells="1" selectUnlockedCells="1"/>
  <mergeCells count="10">
    <mergeCell ref="A50:N50"/>
    <mergeCell ref="A51:N51"/>
    <mergeCell ref="A52:N52"/>
    <mergeCell ref="A53:N53"/>
    <mergeCell ref="A1:M1"/>
    <mergeCell ref="B4:E4"/>
    <mergeCell ref="F4:I4"/>
    <mergeCell ref="J4:M4"/>
    <mergeCell ref="A48:N48"/>
    <mergeCell ref="A49:N4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zoomScale="90" zoomScaleNormal="90" zoomScalePageLayoutView="0" workbookViewId="0" topLeftCell="A1">
      <selection activeCell="T43" sqref="T43"/>
    </sheetView>
  </sheetViews>
  <sheetFormatPr defaultColWidth="9.140625" defaultRowHeight="12.75"/>
  <cols>
    <col min="2" max="2" width="13.28125" style="0" customWidth="1"/>
    <col min="3" max="3" width="11.00390625" style="0" customWidth="1"/>
  </cols>
  <sheetData>
    <row r="3" spans="1:9" ht="31.5">
      <c r="A3" s="103" t="s">
        <v>4</v>
      </c>
      <c r="B3" s="104" t="s">
        <v>5</v>
      </c>
      <c r="C3" s="104" t="s">
        <v>6</v>
      </c>
      <c r="D3" s="106" t="s">
        <v>8</v>
      </c>
      <c r="E3" s="107" t="s">
        <v>9</v>
      </c>
      <c r="F3" s="108" t="s">
        <v>10</v>
      </c>
      <c r="G3" s="110" t="s">
        <v>11</v>
      </c>
      <c r="H3" s="111" t="s">
        <v>12</v>
      </c>
      <c r="I3" s="111" t="s">
        <v>13</v>
      </c>
    </row>
    <row r="4" spans="1:9" ht="12.75">
      <c r="A4" s="114">
        <f>'Valutazione dei gruppi'!B42</f>
        <v>96</v>
      </c>
      <c r="B4" s="114">
        <f>'Valutazione dei gruppi'!C42</f>
        <v>81.66666666666667</v>
      </c>
      <c r="C4" s="114">
        <f>'Valutazione dei gruppi'!D42</f>
        <v>61</v>
      </c>
      <c r="D4" s="114">
        <f>'Valutazione dei gruppi'!F42</f>
        <v>89.66666666666666</v>
      </c>
      <c r="E4" s="114">
        <f>'Valutazione dei gruppi'!G42</f>
        <v>90</v>
      </c>
      <c r="F4" s="114">
        <f>'Valutazione dei gruppi'!H42</f>
        <v>14</v>
      </c>
      <c r="G4" s="114">
        <f>'Valutazione dei gruppi'!J42</f>
        <v>80.66666666666666</v>
      </c>
      <c r="H4" s="114">
        <f>'Valutazione dei gruppi'!K42</f>
        <v>59.66666666666667</v>
      </c>
      <c r="I4" s="114">
        <f>'Valutazione dei gruppi'!L42</f>
        <v>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2014-09-07T17:20:18Z</dcterms:created>
  <dcterms:modified xsi:type="dcterms:W3CDTF">2014-09-07T18:47:27Z</dcterms:modified>
  <cp:category/>
  <cp:version/>
  <cp:contentType/>
  <cp:contentStatus/>
</cp:coreProperties>
</file>